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E4655043-C42F-46BF-8099-E606B6641C92}" xr6:coauthVersionLast="47" xr6:coauthVersionMax="47" xr10:uidLastSave="{00000000-0000-0000-0000-000000000000}"/>
  <bookViews>
    <workbookView xWindow="-120" yWindow="-120" windowWidth="29040" windowHeight="15720" tabRatio="500" xr2:uid="{00000000-000D-0000-FFFF-FFFF00000000}"/>
  </bookViews>
  <sheets>
    <sheet name="09-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45" i="1" l="1"/>
  <c r="J45" i="1"/>
  <c r="I45" i="1"/>
  <c r="H45" i="1"/>
  <c r="BG45" i="1" l="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<sst xmlns="http://schemas.openxmlformats.org/spreadsheetml/2006/main" count="276" uniqueCount="71">
  <si>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</si>
  <si>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</si>
  <si>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</si>
  <si>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</si>
  <si>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</si>
  <si>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</si>
  <si>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</si>
  <si>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</si>
  <si>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</si>
  <si>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</si>
  <si>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</si>
  <si>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</si>
  <si>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</si>
  <si>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</si>
  <si>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</si>
  <si>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</si>
  <si>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</si>
  <si>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</si>
  <si>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</si>
  <si>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</si>
  <si>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</si>
  <si>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</si>
  <si>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</si>
  <si>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</si>
  <si>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</si>
  <si>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</si>
  <si>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</si>
  <si>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</si>
  <si>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</si>
  <si>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</si>
  <si>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</si>
  <si>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</si>
  <si>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</si>
  <si>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</si>
  <si>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</si>
  <si>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</si>
  <si>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</si>
  <si>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</si>
  <si>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</si>
  <si>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</si>
  <si>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</si>
  <si>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</si>
  <si>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</si>
  <si>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</si>
  <si>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</si>
  <si>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</si>
  <si>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</si>
  <si>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</si>
  <si>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</si>
  <si>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</si>
  <si>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</si>
  <si>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</si>
  <si>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</si>
  <si>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</si>
  <si>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</si>
  <si>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</si>
  <si>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</si>
  <si>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</si>
  <si>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</si>
  <si>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</si>
  <si>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</si>
  <si>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</si>
  <si>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</si>
  <si>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</si>
  <si>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</si>
  <si>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</si>
  <si>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87ª Reunião Ordinária</t>
  </si>
  <si>
    <t>PL 9/25</t>
  </si>
  <si>
    <t>PL 174/25</t>
  </si>
  <si>
    <t>PL 9/25                  Art. 1º e 2º</t>
  </si>
  <si>
    <t>PL 174/25              Art. 1º ao 7º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</si>
</sst>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2">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57">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K24" sqref="K24"/>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3" width="18.140625" customWidth="1"/>
    <col min="14" max="16" width="13.28515625" customWidth="1"/>
    <col min="1016" max="1024" width="11.5703125" customWidth="1"/>
  </cols>
  <sheetData>
    <row r="1" spans="1:1023" ht="15" x14ac:dyDescent="0.25">
      <c r="A1" s="1" t="s">
        <v>0</v>
      </c>
      <c r="B1" s="1"/>
      <c r="C1" s="1"/>
      <c r="D1" s="2" t="s">
        <v>66</v>
      </c>
      <c r="E1" s="1" t="s">
        <v>1</v>
      </c>
      <c r="F1" s="3">
        <v>45939</v>
      </c>
      <c r="G1" s="4" t="s">
        <v>2</v>
      </c>
    </row>
    <row r="2" spans="1:1023" ht="15" hidden="1" customHeight="1" x14ac:dyDescent="0.25">
      <c r="D2" s="2">
        <f>COUNTA(G3:IM3)</f>
        <v>5</v>
      </c>
      <c r="E2" s="2"/>
      <c r="F2" s="2"/>
    </row>
    <row r="3" spans="1:1023" s="5" customFormat="1" ht="51" x14ac:dyDescent="0.2">
      <c r="A3" s="5" t="s">
        <v>3</v>
      </c>
      <c r="B3" s="5" t="s">
        <v>4</v>
      </c>
      <c r="C3" s="5" t="s">
        <v>5</v>
      </c>
      <c r="D3" s="5" t="s">
        <v>6</v>
      </c>
      <c r="F3" s="5" t="s">
        <v>7</v>
      </c>
      <c r="G3" s="5" t="s">
        <v>8</v>
      </c>
      <c r="H3" s="6" t="s">
        <v>69</v>
      </c>
      <c r="I3" s="6" t="s">
        <v>67</v>
      </c>
      <c r="J3" s="6" t="s">
        <v>70</v>
      </c>
      <c r="K3" s="6" t="s">
        <v>68</v>
      </c>
      <c r="L3" s="6"/>
      <c r="M3" s="6"/>
      <c r="N3" s="6"/>
      <c r="O3" s="6"/>
      <c r="P3" s="6"/>
      <c r="IM3" s="7"/>
      <c r="AMB3"/>
      <c r="AMC3"/>
      <c r="AMD3"/>
      <c r="AME3"/>
      <c r="AMF3"/>
      <c r="AMG3"/>
      <c r="AMH3"/>
      <c r="AMI3"/>
    </row>
    <row r="4" spans="1:1023" s="8" customFormat="1" x14ac:dyDescent="0.2">
      <c r="A4" s="8">
        <f ca="1">COUNTIF(G4:OFFSET(G4,0,$D$2-1),"P")+COUNTIF(G4:OFFSET(G4,0,$D$2-1),"X")</f>
        <v>5</v>
      </c>
      <c r="B4" s="8">
        <f t="shared" ref="B4:B44" si="0">D$2</f>
        <v>5</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J4" s="8" t="s">
        <v>9</v>
      </c>
      <c r="K4" s="8" t="s">
        <v>9</v>
      </c>
      <c r="AMB4"/>
      <c r="AMC4"/>
      <c r="AMD4"/>
      <c r="AME4"/>
      <c r="AMF4"/>
      <c r="AMG4"/>
      <c r="AMH4"/>
      <c r="AMI4"/>
    </row>
    <row r="5" spans="1:1023" s="8" customFormat="1" x14ac:dyDescent="0.2">
      <c r="A5" s="8">
        <f ca="1">COUNTIF(G5:OFFSET(G5,0,$D$2-1),"P")+COUNTIF(G5:OFFSET(G5,0,$D$2-1),"X")</f>
        <v>5</v>
      </c>
      <c r="B5" s="8">
        <f t="shared" si="0"/>
        <v>5</v>
      </c>
      <c r="C5" s="9">
        <f ca="1">(COUNTIF(G5:OFFSET(G5,0,$D$2-1),"P")/$D$2)+(COUNTIF(G5:OFFSET(G5,0,$D$2-1),"X")/$D$2)</f>
        <v>1</v>
      </c>
      <c r="D5" s="10" t="str">
        <f t="shared" ca="1" si="1"/>
        <v>PRESENTE</v>
      </c>
      <c r="E5" s="10" t="str">
        <f t="shared" ca="1" si="2"/>
        <v>P</v>
      </c>
      <c r="F5" s="10" t="s">
        <v>28</v>
      </c>
      <c r="G5" s="8" t="s">
        <v>9</v>
      </c>
      <c r="H5" s="8" t="s">
        <v>9</v>
      </c>
      <c r="I5" s="8" t="s">
        <v>9</v>
      </c>
      <c r="J5" s="8" t="s">
        <v>9</v>
      </c>
      <c r="K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5</v>
      </c>
      <c r="B6" s="8">
        <f t="shared" si="0"/>
        <v>5</v>
      </c>
      <c r="C6" s="9">
        <f ca="1">(COUNTIF(G6:OFFSET(G6,0,$D$2-1),"P")/$D$2)+(COUNTIF(G6:OFFSET(G6,0,$D$2-1),"X")/$D$2)</f>
        <v>1</v>
      </c>
      <c r="D6" s="10" t="str">
        <f t="shared" ca="1" si="1"/>
        <v>PRESENTE</v>
      </c>
      <c r="E6" s="10" t="str">
        <f t="shared" ca="1" si="2"/>
        <v>P</v>
      </c>
      <c r="F6" s="10" t="s">
        <v>10</v>
      </c>
      <c r="G6" s="8" t="s">
        <v>9</v>
      </c>
      <c r="H6" s="8" t="s">
        <v>9</v>
      </c>
      <c r="I6" s="8" t="s">
        <v>9</v>
      </c>
      <c r="J6" s="8" t="s">
        <v>9</v>
      </c>
      <c r="K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5</v>
      </c>
      <c r="B7" s="8">
        <f t="shared" si="0"/>
        <v>5</v>
      </c>
      <c r="C7" s="9">
        <f ca="1">(COUNTIF(G7:OFFSET(G7,0,$D$2-1),"P")/$D$2)+(COUNTIF(G7:OFFSET(G7,0,$D$2-1),"X")/$D$2)</f>
        <v>1</v>
      </c>
      <c r="D7" s="10" t="str">
        <f t="shared" ca="1" si="1"/>
        <v>PRESENTE</v>
      </c>
      <c r="E7" s="10" t="str">
        <f t="shared" ca="1" si="2"/>
        <v>P</v>
      </c>
      <c r="F7" s="10" t="s">
        <v>29</v>
      </c>
      <c r="G7" s="8" t="s">
        <v>9</v>
      </c>
      <c r="H7" s="8" t="s">
        <v>9</v>
      </c>
      <c r="I7" s="8" t="s">
        <v>9</v>
      </c>
      <c r="J7" s="8" t="s">
        <v>9</v>
      </c>
      <c r="K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5</v>
      </c>
      <c r="B8" s="8">
        <f t="shared" si="0"/>
        <v>5</v>
      </c>
      <c r="C8" s="9">
        <f ca="1">(COUNTIF(G8:OFFSET(G8,0,$D$2-1),"P")/$D$2)+(COUNTIF(G8:OFFSET(G8,0,$D$2-1),"X")/$D$2)</f>
        <v>1</v>
      </c>
      <c r="D8" s="10" t="str">
        <f t="shared" ca="1" si="1"/>
        <v>PRESENTE</v>
      </c>
      <c r="E8" s="10" t="str">
        <f t="shared" ca="1" si="2"/>
        <v>P</v>
      </c>
      <c r="F8" s="10" t="s">
        <v>30</v>
      </c>
      <c r="G8" s="8" t="s">
        <v>9</v>
      </c>
      <c r="H8" s="8" t="s">
        <v>9</v>
      </c>
      <c r="I8" s="8" t="s">
        <v>9</v>
      </c>
      <c r="J8" s="8" t="s">
        <v>9</v>
      </c>
      <c r="K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5</v>
      </c>
      <c r="B9" s="8">
        <f t="shared" si="0"/>
        <v>5</v>
      </c>
      <c r="C9" s="9">
        <f ca="1">(COUNTIF(G9:OFFSET(G9,0,$D$2-1),"P")/$D$2)+(COUNTIF(G9:OFFSET(G9,0,$D$2-1),"X")/$D$2)</f>
        <v>1</v>
      </c>
      <c r="D9" s="10" t="str">
        <f t="shared" ca="1" si="1"/>
        <v>PRESENTE</v>
      </c>
      <c r="E9" s="10" t="str">
        <f t="shared" ca="1" si="2"/>
        <v>P</v>
      </c>
      <c r="F9" s="10" t="s">
        <v>31</v>
      </c>
      <c r="G9" s="8" t="s">
        <v>9</v>
      </c>
      <c r="H9" s="8" t="s">
        <v>9</v>
      </c>
      <c r="I9" s="8" t="s">
        <v>9</v>
      </c>
      <c r="J9" s="8" t="s">
        <v>9</v>
      </c>
      <c r="K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5</v>
      </c>
      <c r="B10" s="8">
        <f t="shared" si="0"/>
        <v>5</v>
      </c>
      <c r="C10" s="9">
        <f ca="1">(COUNTIF(G10:OFFSET(G10,0,$D$2-1),"P")/$D$2)+(COUNTIF(G10:OFFSET(G10,0,$D$2-1),"X")/$D$2)</f>
        <v>1</v>
      </c>
      <c r="D10" s="10" t="str">
        <f t="shared" ca="1" si="1"/>
        <v>PRESENTE</v>
      </c>
      <c r="E10" s="10" t="str">
        <f t="shared" ca="1" si="2"/>
        <v>P</v>
      </c>
      <c r="F10" s="10" t="s">
        <v>32</v>
      </c>
      <c r="G10" s="8" t="s">
        <v>9</v>
      </c>
      <c r="H10" s="8" t="s">
        <v>9</v>
      </c>
      <c r="I10" s="8" t="s">
        <v>9</v>
      </c>
      <c r="J10" s="8" t="s">
        <v>9</v>
      </c>
      <c r="K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5</v>
      </c>
      <c r="B11" s="8">
        <f t="shared" si="0"/>
        <v>5</v>
      </c>
      <c r="C11" s="9">
        <f ca="1">(COUNTIF(G11:OFFSET(G11,0,$D$2-1),"P")/$D$2)+(COUNTIF(G11:OFFSET(G11,0,$D$2-1),"X")/$D$2)</f>
        <v>1</v>
      </c>
      <c r="D11" s="10" t="str">
        <f t="shared" ca="1" si="1"/>
        <v>PRESENTE</v>
      </c>
      <c r="E11" s="10" t="str">
        <f t="shared" ca="1" si="2"/>
        <v>P</v>
      </c>
      <c r="F11" s="10" t="s">
        <v>33</v>
      </c>
      <c r="G11" s="8" t="s">
        <v>9</v>
      </c>
      <c r="H11" s="8" t="s">
        <v>9</v>
      </c>
      <c r="I11" s="8" t="s">
        <v>9</v>
      </c>
      <c r="J11" s="8" t="s">
        <v>9</v>
      </c>
      <c r="K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5</v>
      </c>
      <c r="B12" s="8">
        <f t="shared" si="0"/>
        <v>5</v>
      </c>
      <c r="C12" s="9">
        <f ca="1">(COUNTIF(G12:OFFSET(G12,0,$D$2-1),"P")/$D$2)+(COUNTIF(G12:OFFSET(G12,0,$D$2-1),"X")/$D$2)</f>
        <v>1</v>
      </c>
      <c r="D12" s="10" t="str">
        <f t="shared" ca="1" si="1"/>
        <v>PRESENTE</v>
      </c>
      <c r="E12" s="10" t="str">
        <f t="shared" ca="1" si="2"/>
        <v>P</v>
      </c>
      <c r="F12" s="10" t="s">
        <v>34</v>
      </c>
      <c r="G12" s="8" t="s">
        <v>9</v>
      </c>
      <c r="H12" s="8" t="s">
        <v>9</v>
      </c>
      <c r="I12" s="8" t="s">
        <v>9</v>
      </c>
      <c r="J12" s="8" t="s">
        <v>9</v>
      </c>
      <c r="K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5</v>
      </c>
      <c r="B13" s="8">
        <f t="shared" si="0"/>
        <v>5</v>
      </c>
      <c r="C13" s="9">
        <f ca="1">(COUNTIF(G13:OFFSET(G13,0,$D$2-1),"P")/$D$2)+(COUNTIF(G13:OFFSET(G13,0,$D$2-1),"X")/$D$2)</f>
        <v>1</v>
      </c>
      <c r="D13" s="10" t="str">
        <f t="shared" ca="1" si="1"/>
        <v>PRESENTE</v>
      </c>
      <c r="E13" s="10" t="str">
        <f t="shared" ca="1" si="2"/>
        <v>P</v>
      </c>
      <c r="F13" s="10" t="s">
        <v>35</v>
      </c>
      <c r="G13" s="8" t="s">
        <v>9</v>
      </c>
      <c r="H13" s="8" t="s">
        <v>9</v>
      </c>
      <c r="I13" s="8" t="s">
        <v>9</v>
      </c>
      <c r="J13" s="8" t="s">
        <v>9</v>
      </c>
      <c r="K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5</v>
      </c>
      <c r="B14" s="8">
        <f t="shared" si="0"/>
        <v>5</v>
      </c>
      <c r="C14" s="9">
        <f ca="1">(COUNTIF(G14:OFFSET(G14,0,$D$2-1),"P")/$D$2)+(COUNTIF(G14:OFFSET(G14,0,$D$2-1),"X")/$D$2)</f>
        <v>1</v>
      </c>
      <c r="D14" s="10" t="str">
        <f t="shared" ca="1" si="1"/>
        <v>PRESENTE</v>
      </c>
      <c r="E14" s="10" t="str">
        <f t="shared" ca="1" si="2"/>
        <v>P</v>
      </c>
      <c r="F14" s="10" t="s">
        <v>11</v>
      </c>
      <c r="G14" s="8" t="s">
        <v>9</v>
      </c>
      <c r="H14" s="8" t="s">
        <v>9</v>
      </c>
      <c r="I14" s="8" t="s">
        <v>9</v>
      </c>
      <c r="J14" s="8" t="s">
        <v>9</v>
      </c>
      <c r="K14" s="8" t="s">
        <v>9</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5</v>
      </c>
      <c r="B15" s="8">
        <f t="shared" si="0"/>
        <v>5</v>
      </c>
      <c r="C15" s="9">
        <f ca="1">(COUNTIF(G15:OFFSET(G15,0,$D$2-1),"P")/$D$2)+(COUNTIF(G15:OFFSET(G15,0,$D$2-1),"X")/$D$2)</f>
        <v>1</v>
      </c>
      <c r="D15" s="10" t="str">
        <f t="shared" ca="1" si="1"/>
        <v>PRESENTE</v>
      </c>
      <c r="E15" s="10" t="str">
        <f t="shared" ca="1" si="2"/>
        <v>P</v>
      </c>
      <c r="F15" s="10" t="s">
        <v>36</v>
      </c>
      <c r="G15" s="8" t="s">
        <v>9</v>
      </c>
      <c r="H15" s="8" t="s">
        <v>9</v>
      </c>
      <c r="I15" s="8" t="s">
        <v>9</v>
      </c>
      <c r="J15" s="8" t="s">
        <v>9</v>
      </c>
      <c r="K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5</v>
      </c>
      <c r="B16" s="8">
        <f t="shared" si="0"/>
        <v>5</v>
      </c>
      <c r="C16" s="9">
        <f ca="1">(COUNTIF(G16:OFFSET(G16,0,$D$2-1),"P")/$D$2)+(COUNTIF(G16:OFFSET(G16,0,$D$2-1),"X")/$D$2)</f>
        <v>1</v>
      </c>
      <c r="D16" s="10" t="str">
        <f t="shared" ca="1" si="1"/>
        <v>PRESENTE</v>
      </c>
      <c r="E16" s="10" t="str">
        <f t="shared" ca="1" si="2"/>
        <v>P</v>
      </c>
      <c r="F16" s="10" t="s">
        <v>37</v>
      </c>
      <c r="G16" s="8" t="s">
        <v>9</v>
      </c>
      <c r="H16" s="8" t="s">
        <v>9</v>
      </c>
      <c r="I16" s="8" t="s">
        <v>9</v>
      </c>
      <c r="J16" s="8" t="s">
        <v>9</v>
      </c>
      <c r="K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5</v>
      </c>
      <c r="B17" s="8">
        <f t="shared" si="0"/>
        <v>5</v>
      </c>
      <c r="C17" s="9">
        <f ca="1">(COUNTIF(G17:OFFSET(G17,0,$D$2-1),"P")/$D$2)+(COUNTIF(G17:OFFSET(G17,0,$D$2-1),"X")/$D$2)</f>
        <v>1</v>
      </c>
      <c r="D17" s="10" t="str">
        <f t="shared" ca="1" si="1"/>
        <v>PRESENTE</v>
      </c>
      <c r="E17" s="10" t="str">
        <f t="shared" ca="1" si="2"/>
        <v>P</v>
      </c>
      <c r="F17" s="10" t="s">
        <v>38</v>
      </c>
      <c r="G17" s="8" t="s">
        <v>9</v>
      </c>
      <c r="H17" s="8" t="s">
        <v>9</v>
      </c>
      <c r="I17" s="8" t="s">
        <v>9</v>
      </c>
      <c r="J17" s="8" t="s">
        <v>9</v>
      </c>
      <c r="K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5</v>
      </c>
      <c r="B18" s="8">
        <f t="shared" si="0"/>
        <v>5</v>
      </c>
      <c r="C18" s="9">
        <f ca="1">(COUNTIF(G18:OFFSET(G18,0,$D$2-1),"P")/$D$2)+(COUNTIF(G18:OFFSET(G18,0,$D$2-1),"X")/$D$2)</f>
        <v>1</v>
      </c>
      <c r="D18" s="10" t="str">
        <f t="shared" ca="1" si="1"/>
        <v>PRESENTE</v>
      </c>
      <c r="E18" s="10"/>
      <c r="F18" s="10" t="s">
        <v>39</v>
      </c>
      <c r="G18" s="8" t="s">
        <v>9</v>
      </c>
      <c r="H18" s="8" t="s">
        <v>9</v>
      </c>
      <c r="I18" s="8" t="s">
        <v>9</v>
      </c>
      <c r="J18" s="8" t="s">
        <v>9</v>
      </c>
      <c r="K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0</v>
      </c>
      <c r="B19" s="8">
        <f t="shared" si="0"/>
        <v>5</v>
      </c>
      <c r="C19" s="9">
        <f ca="1">(COUNTIF(G19:OFFSET(G19,0,$D$2-1),"P")/$D$2)+(COUNTIF(G19:OFFSET(G19,0,$D$2-1),"X")/$D$2)</f>
        <v>0</v>
      </c>
      <c r="D19" s="10" t="str">
        <f t="shared" ca="1" si="1"/>
        <v>AUSENTE</v>
      </c>
      <c r="E19" s="10" t="str">
        <f t="shared" ref="E19:E32" ca="1" si="3">IF($C18&gt;=0.5,"P","F")</f>
        <v>P</v>
      </c>
      <c r="F19" s="10" t="s">
        <v>40</v>
      </c>
      <c r="G19" s="8" t="s">
        <v>15</v>
      </c>
      <c r="H19" s="8" t="s">
        <v>15</v>
      </c>
      <c r="I19" s="8" t="s">
        <v>15</v>
      </c>
      <c r="J19" s="8" t="s">
        <v>15</v>
      </c>
      <c r="K19" s="8" t="s">
        <v>15</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5</v>
      </c>
      <c r="B20" s="8">
        <f t="shared" si="0"/>
        <v>5</v>
      </c>
      <c r="C20" s="9">
        <f ca="1">(COUNTIF(G20:OFFSET(G20,0,$D$2-1),"P")/$D$2)+(COUNTIF(G20:OFFSET(G20,0,$D$2-1),"X")/$D$2)</f>
        <v>1</v>
      </c>
      <c r="D20" s="10" t="str">
        <f t="shared" ca="1" si="1"/>
        <v>PRESENTE</v>
      </c>
      <c r="E20" s="10" t="str">
        <f t="shared" ca="1" si="3"/>
        <v>F</v>
      </c>
      <c r="F20" s="10" t="s">
        <v>41</v>
      </c>
      <c r="G20" s="8" t="s">
        <v>9</v>
      </c>
      <c r="H20" s="8" t="s">
        <v>9</v>
      </c>
      <c r="I20" s="8" t="s">
        <v>9</v>
      </c>
      <c r="J20" s="8" t="s">
        <v>9</v>
      </c>
      <c r="K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5</v>
      </c>
      <c r="B21" s="8">
        <f t="shared" si="0"/>
        <v>5</v>
      </c>
      <c r="C21" s="9">
        <f ca="1">(COUNTIF(G21:OFFSET(G21,0,$D$2-1),"P")/$D$2)+(COUNTIF(G21:OFFSET(G21,0,$D$2-1),"X")/$D$2)</f>
        <v>1</v>
      </c>
      <c r="D21" s="10" t="str">
        <f t="shared" ca="1" si="1"/>
        <v>PRESENTE</v>
      </c>
      <c r="E21" s="10" t="str">
        <f t="shared" ca="1" si="3"/>
        <v>P</v>
      </c>
      <c r="F21" s="10" t="s">
        <v>42</v>
      </c>
      <c r="G21" s="8" t="s">
        <v>9</v>
      </c>
      <c r="H21" s="8" t="s">
        <v>9</v>
      </c>
      <c r="I21" s="8" t="s">
        <v>9</v>
      </c>
      <c r="J21" s="8" t="s">
        <v>9</v>
      </c>
      <c r="K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5</v>
      </c>
      <c r="B22" s="8">
        <f t="shared" si="0"/>
        <v>5</v>
      </c>
      <c r="C22" s="9">
        <f ca="1">(COUNTIF(G22:OFFSET(G22,0,$D$2-1),"P")/$D$2)+(COUNTIF(G22:OFFSET(G22,0,$D$2-1),"X")/$D$2)</f>
        <v>1</v>
      </c>
      <c r="D22" s="10" t="str">
        <f t="shared" ca="1" si="1"/>
        <v>PRESENTE</v>
      </c>
      <c r="E22" s="10" t="str">
        <f t="shared" ca="1" si="3"/>
        <v>P</v>
      </c>
      <c r="F22" s="10" t="s">
        <v>43</v>
      </c>
      <c r="G22" s="8" t="s">
        <v>9</v>
      </c>
      <c r="H22" s="8" t="s">
        <v>9</v>
      </c>
      <c r="I22" s="8" t="s">
        <v>9</v>
      </c>
      <c r="J22" s="8" t="s">
        <v>9</v>
      </c>
      <c r="K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5</v>
      </c>
      <c r="B23" s="8">
        <f t="shared" si="0"/>
        <v>5</v>
      </c>
      <c r="C23" s="9">
        <f ca="1">(COUNTIF(G23:OFFSET(G23,0,$D$2-1),"P")/$D$2)+(COUNTIF(G23:OFFSET(G23,0,$D$2-1),"X")/$D$2)</f>
        <v>1</v>
      </c>
      <c r="D23" s="10" t="str">
        <f t="shared" ca="1" si="1"/>
        <v>PRESENTE</v>
      </c>
      <c r="E23" s="10" t="str">
        <f t="shared" ca="1" si="3"/>
        <v>P</v>
      </c>
      <c r="F23" s="10" t="s">
        <v>44</v>
      </c>
      <c r="G23" s="8" t="s">
        <v>9</v>
      </c>
      <c r="H23" s="8" t="s">
        <v>9</v>
      </c>
      <c r="I23" s="8" t="s">
        <v>9</v>
      </c>
      <c r="J23" s="8" t="s">
        <v>9</v>
      </c>
      <c r="K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4</v>
      </c>
      <c r="B24" s="8">
        <f t="shared" si="0"/>
        <v>5</v>
      </c>
      <c r="C24" s="9">
        <f ca="1">(COUNTIF(G24:OFFSET(G24,0,$D$2-1),"P")/$D$2)+(COUNTIF(G24:OFFSET(G24,0,$D$2-1),"X")/$D$2)</f>
        <v>0.8</v>
      </c>
      <c r="D24" s="10" t="str">
        <f t="shared" ca="1" si="1"/>
        <v>PRESENTE</v>
      </c>
      <c r="E24" s="10" t="str">
        <f t="shared" ca="1" si="3"/>
        <v>P</v>
      </c>
      <c r="F24" s="10" t="s">
        <v>65</v>
      </c>
      <c r="G24" s="8" t="s">
        <v>9</v>
      </c>
      <c r="H24" s="8" t="s">
        <v>9</v>
      </c>
      <c r="I24" s="8" t="s">
        <v>9</v>
      </c>
      <c r="J24" s="8" t="s">
        <v>9</v>
      </c>
      <c r="K24" s="8" t="s">
        <v>15</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5</v>
      </c>
      <c r="B25" s="8">
        <f t="shared" si="0"/>
        <v>5</v>
      </c>
      <c r="C25" s="9">
        <f ca="1">(COUNTIF(G25:OFFSET(G25,0,$D$2-1),"P")/$D$2)+(COUNTIF(G25:OFFSET(G25,0,$D$2-1),"X")/$D$2)</f>
        <v>1</v>
      </c>
      <c r="D25" s="10" t="str">
        <f t="shared" ca="1" si="1"/>
        <v>PRESENTE</v>
      </c>
      <c r="E25" s="10" t="str">
        <f t="shared" ca="1" si="3"/>
        <v>P</v>
      </c>
      <c r="F25" s="10" t="s">
        <v>45</v>
      </c>
      <c r="G25" s="8" t="s">
        <v>9</v>
      </c>
      <c r="H25" s="8" t="s">
        <v>9</v>
      </c>
      <c r="I25" s="8" t="s">
        <v>9</v>
      </c>
      <c r="J25" s="8" t="s">
        <v>9</v>
      </c>
      <c r="K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5</v>
      </c>
      <c r="B26" s="8">
        <f t="shared" si="0"/>
        <v>5</v>
      </c>
      <c r="C26" s="9">
        <f ca="1">(COUNTIF(G26:OFFSET(G26,0,$D$2-1),"P")/$D$2)+(COUNTIF(G26:OFFSET(G26,0,$D$2-1),"X")/$D$2)</f>
        <v>1</v>
      </c>
      <c r="D26" s="10" t="str">
        <f t="shared" ca="1" si="1"/>
        <v>PRESENTE</v>
      </c>
      <c r="E26" s="10" t="str">
        <f t="shared" ca="1" si="3"/>
        <v>P</v>
      </c>
      <c r="F26" s="10" t="s">
        <v>46</v>
      </c>
      <c r="G26" s="8" t="s">
        <v>9</v>
      </c>
      <c r="H26" s="8" t="s">
        <v>9</v>
      </c>
      <c r="I26" s="8" t="s">
        <v>9</v>
      </c>
      <c r="J26" s="8" t="s">
        <v>9</v>
      </c>
      <c r="K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5</v>
      </c>
      <c r="B27" s="8">
        <f t="shared" si="0"/>
        <v>5</v>
      </c>
      <c r="C27" s="9">
        <f ca="1">(COUNTIF(G27:OFFSET(G27,0,$D$2-1),"P")/$D$2)+(COUNTIF(G27:OFFSET(G27,0,$D$2-1),"X")/$D$2)</f>
        <v>1</v>
      </c>
      <c r="D27" s="10" t="str">
        <f t="shared" ca="1" si="1"/>
        <v>PRESENTE</v>
      </c>
      <c r="E27" s="10" t="str">
        <f t="shared" ca="1" si="3"/>
        <v>P</v>
      </c>
      <c r="F27" s="10" t="s">
        <v>47</v>
      </c>
      <c r="G27" s="8" t="s">
        <v>9</v>
      </c>
      <c r="H27" s="8" t="s">
        <v>9</v>
      </c>
      <c r="I27" s="8" t="s">
        <v>9</v>
      </c>
      <c r="J27" s="8" t="s">
        <v>9</v>
      </c>
      <c r="K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5</v>
      </c>
      <c r="B28" s="8">
        <f t="shared" si="0"/>
        <v>5</v>
      </c>
      <c r="C28" s="9">
        <f ca="1">(COUNTIF(G28:OFFSET(G28,0,$D$2-1),"P")/$D$2)+(COUNTIF(G28:OFFSET(G28,0,$D$2-1),"X")/$D$2)</f>
        <v>1</v>
      </c>
      <c r="D28" s="10" t="str">
        <f t="shared" ca="1" si="1"/>
        <v>PRESENTE</v>
      </c>
      <c r="E28" s="10" t="str">
        <f t="shared" ca="1" si="3"/>
        <v>P</v>
      </c>
      <c r="F28" s="10" t="s">
        <v>48</v>
      </c>
      <c r="G28" s="8" t="s">
        <v>9</v>
      </c>
      <c r="H28" s="8" t="s">
        <v>9</v>
      </c>
      <c r="I28" s="8" t="s">
        <v>9</v>
      </c>
      <c r="J28" s="8" t="s">
        <v>9</v>
      </c>
      <c r="K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5</v>
      </c>
      <c r="B29" s="8">
        <f t="shared" si="0"/>
        <v>5</v>
      </c>
      <c r="C29" s="9">
        <f ca="1">(COUNTIF(G29:OFFSET(G29,0,$D$2-1),"P")/$D$2)+(COUNTIF(G29:OFFSET(G29,0,$D$2-1),"X")/$D$2)</f>
        <v>1</v>
      </c>
      <c r="D29" s="10" t="str">
        <f t="shared" ca="1" si="1"/>
        <v>PRESENTE</v>
      </c>
      <c r="E29" s="10" t="str">
        <f t="shared" ca="1" si="3"/>
        <v>P</v>
      </c>
      <c r="F29" s="10" t="s">
        <v>49</v>
      </c>
      <c r="G29" s="8" t="s">
        <v>9</v>
      </c>
      <c r="H29" s="8" t="s">
        <v>9</v>
      </c>
      <c r="I29" s="8" t="s">
        <v>9</v>
      </c>
      <c r="J29" s="8" t="s">
        <v>9</v>
      </c>
      <c r="K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5</v>
      </c>
      <c r="B30" s="8">
        <f t="shared" si="0"/>
        <v>5</v>
      </c>
      <c r="C30" s="9">
        <f ca="1">(COUNTIF(G30:OFFSET(G30,0,$D$2-1),"P")/$D$2)+(COUNTIF(G30:OFFSET(G30,0,$D$2-1),"X")/$D$2)</f>
        <v>1</v>
      </c>
      <c r="D30" s="10" t="str">
        <f t="shared" ca="1" si="1"/>
        <v>PRESENTE</v>
      </c>
      <c r="E30" s="10" t="str">
        <f t="shared" ca="1" si="3"/>
        <v>P</v>
      </c>
      <c r="F30" s="10" t="s">
        <v>50</v>
      </c>
      <c r="G30" s="8" t="s">
        <v>9</v>
      </c>
      <c r="H30" s="8" t="s">
        <v>9</v>
      </c>
      <c r="I30" s="8" t="s">
        <v>9</v>
      </c>
      <c r="J30" s="8" t="s">
        <v>9</v>
      </c>
      <c r="K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5</v>
      </c>
      <c r="B31" s="8">
        <f t="shared" si="0"/>
        <v>5</v>
      </c>
      <c r="C31" s="9">
        <f ca="1">(COUNTIF(G31:OFFSET(G31,0,$D$2-1),"P")/$D$2)+(COUNTIF(G31:OFFSET(G31,0,$D$2-1),"X")/$D$2)</f>
        <v>1</v>
      </c>
      <c r="D31" s="10" t="str">
        <f t="shared" ca="1" si="1"/>
        <v>PRESENTE</v>
      </c>
      <c r="E31" s="10" t="str">
        <f t="shared" ca="1" si="3"/>
        <v>P</v>
      </c>
      <c r="F31" s="10" t="s">
        <v>51</v>
      </c>
      <c r="G31" s="8" t="s">
        <v>9</v>
      </c>
      <c r="H31" s="8" t="s">
        <v>9</v>
      </c>
      <c r="I31" s="8" t="s">
        <v>9</v>
      </c>
      <c r="J31" s="8" t="s">
        <v>9</v>
      </c>
      <c r="K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5</v>
      </c>
      <c r="B32" s="8">
        <f t="shared" si="0"/>
        <v>5</v>
      </c>
      <c r="C32" s="9">
        <f ca="1">(COUNTIF(G32:OFFSET(G32,0,$D$2-1),"P")/$D$2)+(COUNTIF(G32:OFFSET(G32,0,$D$2-1),"X")/$D$2)</f>
        <v>1</v>
      </c>
      <c r="D32" s="10" t="str">
        <f t="shared" ca="1" si="1"/>
        <v>PRESENTE</v>
      </c>
      <c r="E32" s="10" t="str">
        <f t="shared" ca="1" si="3"/>
        <v>P</v>
      </c>
      <c r="F32" s="10" t="s">
        <v>52</v>
      </c>
      <c r="G32" s="8" t="s">
        <v>9</v>
      </c>
      <c r="H32" s="8" t="s">
        <v>9</v>
      </c>
      <c r="I32" s="8" t="s">
        <v>9</v>
      </c>
      <c r="J32" s="8" t="s">
        <v>9</v>
      </c>
      <c r="K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5</v>
      </c>
      <c r="B33" s="8">
        <f t="shared" si="0"/>
        <v>5</v>
      </c>
      <c r="C33" s="9">
        <f ca="1">(COUNTIF(G33:OFFSET(G33,0,$D$2-1),"P")/$D$2)+(COUNTIF(G33:OFFSET(G33,0,$D$2-1),"X")/$D$2)</f>
        <v>1</v>
      </c>
      <c r="D33" s="10" t="str">
        <f t="shared" ca="1" si="1"/>
        <v>PRESENTE</v>
      </c>
      <c r="E33" s="10" t="e">
        <f>IF(#REF!&gt;=0.5,"P","F")</f>
        <v>#REF!</v>
      </c>
      <c r="F33" s="10" t="s">
        <v>53</v>
      </c>
      <c r="G33" s="8" t="s">
        <v>9</v>
      </c>
      <c r="H33" s="8" t="s">
        <v>9</v>
      </c>
      <c r="I33" s="8" t="s">
        <v>9</v>
      </c>
      <c r="J33" s="8" t="s">
        <v>9</v>
      </c>
      <c r="K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0</v>
      </c>
      <c r="B34" s="8">
        <f t="shared" si="0"/>
        <v>5</v>
      </c>
      <c r="C34" s="9">
        <f ca="1">(COUNTIF(G34:OFFSET(G34,0,$D$2-1),"P")/$D$2)+(COUNTIF(G34:OFFSET(G34,0,$D$2-1),"X")/$D$2)</f>
        <v>0</v>
      </c>
      <c r="D34" s="10" t="str">
        <f ca="1">IF($C34&gt;=0.5,"PRESENTE","AUSENTE")</f>
        <v>AUSENTE</v>
      </c>
      <c r="E34" s="10" t="str">
        <f ca="1">IF($C37&gt;=0.5,"P","F")</f>
        <v>P</v>
      </c>
      <c r="F34" s="10" t="s">
        <v>54</v>
      </c>
      <c r="G34" s="8" t="s">
        <v>15</v>
      </c>
      <c r="H34" s="8" t="s">
        <v>15</v>
      </c>
      <c r="I34" s="8" t="s">
        <v>15</v>
      </c>
      <c r="J34" s="8" t="s">
        <v>15</v>
      </c>
      <c r="K34" s="8" t="s">
        <v>15</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0</v>
      </c>
      <c r="B35" s="8">
        <f t="shared" si="0"/>
        <v>5</v>
      </c>
      <c r="C35" s="9">
        <f ca="1">(COUNTIF(G35:OFFSET(G35,0,$D$2-1),"P")/$D$2)+(COUNTIF(G35:OFFSET(G35,0,$D$2-1),"X")/$D$2)</f>
        <v>0</v>
      </c>
      <c r="D35" s="10" t="str">
        <f t="shared" ca="1" si="1"/>
        <v>AUSENTE</v>
      </c>
      <c r="E35" s="10" t="str">
        <f ca="1">IF($C33&gt;=0.5,"P","F")</f>
        <v>P</v>
      </c>
      <c r="F35" s="10" t="s">
        <v>55</v>
      </c>
      <c r="G35" s="8" t="s">
        <v>15</v>
      </c>
      <c r="H35" s="8" t="s">
        <v>15</v>
      </c>
      <c r="I35" s="8" t="s">
        <v>15</v>
      </c>
      <c r="J35" s="8" t="s">
        <v>15</v>
      </c>
      <c r="K35" s="8" t="s">
        <v>15</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5</v>
      </c>
      <c r="B36" s="8">
        <f t="shared" si="0"/>
        <v>5</v>
      </c>
      <c r="C36" s="9">
        <f ca="1">(COUNTIF(G36:OFFSET(G36,0,$D$2-1),"P")/$D$2)+(COUNTIF(G36:OFFSET(G36,0,$D$2-1),"X")/$D$2)</f>
        <v>1</v>
      </c>
      <c r="D36" s="10" t="str">
        <f t="shared" ca="1" si="1"/>
        <v>PRESENTE</v>
      </c>
      <c r="E36" s="10" t="str">
        <f ca="1">IF($C35&gt;=0.5,"P","F")</f>
        <v>F</v>
      </c>
      <c r="F36" s="10" t="s">
        <v>56</v>
      </c>
      <c r="G36" s="8" t="s">
        <v>9</v>
      </c>
      <c r="H36" s="8" t="s">
        <v>9</v>
      </c>
      <c r="I36" s="8" t="s">
        <v>9</v>
      </c>
      <c r="J36" s="8" t="s">
        <v>9</v>
      </c>
      <c r="K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5</v>
      </c>
      <c r="B37" s="8">
        <f t="shared" si="0"/>
        <v>5</v>
      </c>
      <c r="C37" s="9">
        <f ca="1">(COUNTIF(G37:OFFSET(G37,0,$D$2-1),"P")/$D$2)+(COUNTIF(G37:OFFSET(G37,0,$D$2-1),"X")/$D$2)</f>
        <v>1</v>
      </c>
      <c r="D37" s="10" t="str">
        <f t="shared" ca="1" si="1"/>
        <v>PRESENTE</v>
      </c>
      <c r="E37" s="10" t="str">
        <f ca="1">IF($C36&gt;=0.5,"P","F")</f>
        <v>P</v>
      </c>
      <c r="F37" s="10" t="s">
        <v>57</v>
      </c>
      <c r="G37" s="8" t="s">
        <v>9</v>
      </c>
      <c r="H37" s="8" t="s">
        <v>9</v>
      </c>
      <c r="I37" s="8" t="s">
        <v>9</v>
      </c>
      <c r="J37" s="8" t="s">
        <v>9</v>
      </c>
      <c r="K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5</v>
      </c>
      <c r="B38" s="8">
        <f t="shared" si="0"/>
        <v>5</v>
      </c>
      <c r="C38" s="9">
        <f ca="1">(COUNTIF(G38:OFFSET(G38,0,$D$2-1),"P")/$D$2)+(COUNTIF(G38:OFFSET(G38,0,$D$2-1),"X")/$D$2)</f>
        <v>1</v>
      </c>
      <c r="D38" s="10" t="str">
        <f t="shared" ca="1" si="1"/>
        <v>PRESENTE</v>
      </c>
      <c r="E38" s="10"/>
      <c r="F38" s="10" t="s">
        <v>58</v>
      </c>
      <c r="G38" s="8" t="s">
        <v>9</v>
      </c>
      <c r="H38" s="8" t="s">
        <v>9</v>
      </c>
      <c r="I38" s="8" t="s">
        <v>9</v>
      </c>
      <c r="J38" s="8" t="s">
        <v>9</v>
      </c>
      <c r="K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5</v>
      </c>
      <c r="B39" s="8">
        <f t="shared" si="0"/>
        <v>5</v>
      </c>
      <c r="C39" s="9">
        <f ca="1">(COUNTIF(G39:OFFSET(G39,0,$D$2-1),"P")/$D$2)+(COUNTIF(G39:OFFSET(G39,0,$D$2-1),"X")/$D$2)</f>
        <v>1</v>
      </c>
      <c r="D39" s="10" t="str">
        <f t="shared" ca="1" si="1"/>
        <v>PRESENTE</v>
      </c>
      <c r="E39" s="10" t="str">
        <f ca="1">IF($C34&gt;=0.5,"P","F")</f>
        <v>F</v>
      </c>
      <c r="F39" s="10" t="s">
        <v>59</v>
      </c>
      <c r="G39" s="8" t="s">
        <v>9</v>
      </c>
      <c r="H39" s="8" t="s">
        <v>9</v>
      </c>
      <c r="I39" s="8" t="s">
        <v>9</v>
      </c>
      <c r="J39" s="8" t="s">
        <v>9</v>
      </c>
      <c r="K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5</v>
      </c>
      <c r="B40" s="8">
        <f t="shared" si="0"/>
        <v>5</v>
      </c>
      <c r="C40" s="9">
        <f ca="1">(COUNTIF(G40:OFFSET(G40,0,$D$2-1),"P")/$D$2)+(COUNTIF(G40:OFFSET(G40,0,$D$2-1),"X")/$D$2)</f>
        <v>1</v>
      </c>
      <c r="D40" s="10" t="str">
        <f t="shared" ca="1" si="1"/>
        <v>PRESENTE</v>
      </c>
      <c r="E40" s="10" t="str">
        <f ca="1">IF($C39&gt;=0.5,"P","F")</f>
        <v>P</v>
      </c>
      <c r="F40" s="10" t="s">
        <v>60</v>
      </c>
      <c r="G40" s="8" t="s">
        <v>9</v>
      </c>
      <c r="H40" s="8" t="s">
        <v>9</v>
      </c>
      <c r="I40" s="8" t="s">
        <v>9</v>
      </c>
      <c r="J40" s="8" t="s">
        <v>9</v>
      </c>
      <c r="K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5</v>
      </c>
      <c r="B41" s="8">
        <f t="shared" si="0"/>
        <v>5</v>
      </c>
      <c r="C41" s="9">
        <f ca="1">(COUNTIF(G41:OFFSET(G41,0,$D$2-1),"P")/$D$2)+(COUNTIF(G41:OFFSET(G41,0,$D$2-1),"X")/$D$2)</f>
        <v>1</v>
      </c>
      <c r="D41" s="10" t="str">
        <f t="shared" ca="1" si="1"/>
        <v>PRESENTE</v>
      </c>
      <c r="E41" s="10" t="str">
        <f ca="1">IF($C41&gt;=0.5,"P","F")</f>
        <v>P</v>
      </c>
      <c r="F41" s="10" t="s">
        <v>61</v>
      </c>
      <c r="G41" s="8" t="s">
        <v>9</v>
      </c>
      <c r="H41" s="8" t="s">
        <v>9</v>
      </c>
      <c r="I41" s="8" t="s">
        <v>9</v>
      </c>
      <c r="J41" s="8" t="s">
        <v>9</v>
      </c>
      <c r="K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5</v>
      </c>
      <c r="B42" s="8">
        <f t="shared" si="0"/>
        <v>5</v>
      </c>
      <c r="C42" s="9">
        <f ca="1">(COUNTIF(G42:OFFSET(G42,0,$D$2-1),"P")/$D$2)+(COUNTIF(G42:OFFSET(G42,0,$D$2-1),"X")/$D$2)</f>
        <v>1</v>
      </c>
      <c r="D42" s="10" t="str">
        <f t="shared" ca="1" si="1"/>
        <v>PRESENTE</v>
      </c>
      <c r="E42" s="10" t="str">
        <f ca="1">IF($C42&gt;=0.5,"P","F")</f>
        <v>P</v>
      </c>
      <c r="F42" s="10" t="s">
        <v>62</v>
      </c>
      <c r="G42" s="8" t="s">
        <v>9</v>
      </c>
      <c r="H42" s="8" t="s">
        <v>9</v>
      </c>
      <c r="I42" s="8" t="s">
        <v>9</v>
      </c>
      <c r="J42" s="8" t="s">
        <v>9</v>
      </c>
      <c r="K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5</v>
      </c>
      <c r="B43" s="8">
        <f t="shared" si="0"/>
        <v>5</v>
      </c>
      <c r="C43" s="9">
        <f ca="1">(COUNTIF(G43:OFFSET(G43,0,$D$2-1),"P")/$D$2)+(COUNTIF(G43:OFFSET(G43,0,$D$2-1),"X")/$D$2)</f>
        <v>1</v>
      </c>
      <c r="D43" s="10" t="str">
        <f t="shared" ca="1" si="1"/>
        <v>PRESENTE</v>
      </c>
      <c r="E43" s="10" t="str">
        <f ca="1">IF($C43&gt;=0.5,"P","F")</f>
        <v>P</v>
      </c>
      <c r="F43" s="10" t="s">
        <v>63</v>
      </c>
      <c r="G43" s="8" t="s">
        <v>9</v>
      </c>
      <c r="H43" s="8" t="s">
        <v>9</v>
      </c>
      <c r="I43" s="8" t="s">
        <v>9</v>
      </c>
      <c r="J43" s="8" t="s">
        <v>9</v>
      </c>
      <c r="K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5</v>
      </c>
      <c r="B44" s="8">
        <f t="shared" si="0"/>
        <v>5</v>
      </c>
      <c r="C44" s="9">
        <f ca="1">(COUNTIF(G44:OFFSET(G44,0,$D$2-1),"P")/$D$2)+(COUNTIF(G44:OFFSET(G44,0,$D$2-1),"X")/$D$2)</f>
        <v>1</v>
      </c>
      <c r="D44" s="10" t="str">
        <f t="shared" ca="1" si="1"/>
        <v>PRESENTE</v>
      </c>
      <c r="E44" s="10" t="str">
        <f ca="1">IF($C44&gt;=0.5,"P","F")</f>
        <v>P</v>
      </c>
      <c r="F44" s="10" t="s">
        <v>64</v>
      </c>
      <c r="G44" s="8" t="s">
        <v>9</v>
      </c>
      <c r="H44" s="8" t="s">
        <v>23</v>
      </c>
      <c r="I44" s="8" t="s">
        <v>23</v>
      </c>
      <c r="J44" s="8" t="s">
        <v>23</v>
      </c>
      <c r="K44" s="8" t="s">
        <v>23</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38</v>
      </c>
      <c r="H45" s="13">
        <f t="shared" ref="H45:I45" si="4">COUNTIF(H4:H44,"P")+COUNTIF(H4:H44,"X")</f>
        <v>38</v>
      </c>
      <c r="I45" s="13">
        <f t="shared" si="4"/>
        <v>38</v>
      </c>
      <c r="J45" s="13">
        <f t="shared" ref="J45:K45" si="5">COUNTIF(J4:J44,"P")+COUNTIF(J4:J44,"X")</f>
        <v>38</v>
      </c>
      <c r="K45" s="13">
        <f t="shared" si="5"/>
        <v>37</v>
      </c>
      <c r="Q45" s="13">
        <f t="shared" ref="Q45:BG45" si="6">COUNTIF(Q4:Q44,"P")+COUNTIF(Q4:Q44,"X")</f>
        <v>0</v>
      </c>
      <c r="R45" s="13">
        <f t="shared" si="6"/>
        <v>0</v>
      </c>
      <c r="S45" s="13">
        <f t="shared" si="6"/>
        <v>0</v>
      </c>
      <c r="T45" s="13">
        <f t="shared" si="6"/>
        <v>0</v>
      </c>
      <c r="U45" s="13">
        <f t="shared" si="6"/>
        <v>0</v>
      </c>
      <c r="V45" s="13">
        <f t="shared" si="6"/>
        <v>0</v>
      </c>
      <c r="W45" s="13">
        <f t="shared" si="6"/>
        <v>0</v>
      </c>
      <c r="X45" s="13">
        <f t="shared" si="6"/>
        <v>0</v>
      </c>
      <c r="Y45" s="13">
        <f t="shared" si="6"/>
        <v>0</v>
      </c>
      <c r="Z45" s="13">
        <f t="shared" si="6"/>
        <v>0</v>
      </c>
      <c r="AA45" s="13">
        <f t="shared" si="6"/>
        <v>0</v>
      </c>
      <c r="AB45" s="13">
        <f t="shared" si="6"/>
        <v>0</v>
      </c>
      <c r="AC45" s="13">
        <f t="shared" si="6"/>
        <v>0</v>
      </c>
      <c r="AD45" s="13">
        <f t="shared" si="6"/>
        <v>0</v>
      </c>
      <c r="AE45" s="13">
        <f t="shared" si="6"/>
        <v>0</v>
      </c>
      <c r="AF45" s="13">
        <f t="shared" si="6"/>
        <v>0</v>
      </c>
      <c r="AG45" s="13">
        <f t="shared" si="6"/>
        <v>0</v>
      </c>
      <c r="AH45" s="13">
        <f t="shared" si="6"/>
        <v>0</v>
      </c>
      <c r="AI45" s="13">
        <f t="shared" si="6"/>
        <v>0</v>
      </c>
      <c r="AJ45" s="13">
        <f t="shared" si="6"/>
        <v>0</v>
      </c>
      <c r="AK45" s="13">
        <f t="shared" si="6"/>
        <v>0</v>
      </c>
      <c r="AL45" s="13">
        <f t="shared" si="6"/>
        <v>0</v>
      </c>
      <c r="AM45" s="13">
        <f t="shared" si="6"/>
        <v>0</v>
      </c>
      <c r="AN45" s="13">
        <f t="shared" si="6"/>
        <v>0</v>
      </c>
      <c r="AO45" s="13">
        <f t="shared" si="6"/>
        <v>0</v>
      </c>
      <c r="AP45" s="13">
        <f t="shared" si="6"/>
        <v>0</v>
      </c>
      <c r="AQ45" s="13">
        <f t="shared" si="6"/>
        <v>0</v>
      </c>
      <c r="AR45" s="13">
        <f t="shared" si="6"/>
        <v>0</v>
      </c>
      <c r="AS45" s="13">
        <f t="shared" si="6"/>
        <v>0</v>
      </c>
      <c r="AT45" s="13">
        <f t="shared" si="6"/>
        <v>0</v>
      </c>
      <c r="AU45" s="13">
        <f t="shared" si="6"/>
        <v>0</v>
      </c>
      <c r="AV45" s="13">
        <f t="shared" si="6"/>
        <v>0</v>
      </c>
      <c r="AW45" s="13">
        <f t="shared" si="6"/>
        <v>0</v>
      </c>
      <c r="AX45" s="13">
        <f t="shared" si="6"/>
        <v>0</v>
      </c>
      <c r="AY45" s="13">
        <f t="shared" si="6"/>
        <v>0</v>
      </c>
      <c r="AZ45" s="13">
        <f t="shared" si="6"/>
        <v>0</v>
      </c>
      <c r="BA45" s="13">
        <f t="shared" si="6"/>
        <v>0</v>
      </c>
      <c r="BB45" s="13">
        <f t="shared" si="6"/>
        <v>0</v>
      </c>
      <c r="BC45" s="13">
        <f t="shared" si="6"/>
        <v>0</v>
      </c>
      <c r="BD45" s="13">
        <f t="shared" si="6"/>
        <v>0</v>
      </c>
      <c r="BE45" s="13">
        <f t="shared" si="6"/>
        <v>0</v>
      </c>
      <c r="BF45" s="13">
        <f t="shared" si="6"/>
        <v>0</v>
      </c>
      <c r="BG45" s="13">
        <f t="shared" si="6"/>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21" t="s">
        <v>25</v>
      </c>
      <c r="B55" s="21"/>
      <c r="C55" s="21"/>
      <c r="D55" s="21"/>
      <c r="E55" s="21"/>
      <c r="F55" s="21"/>
      <c r="G55" s="21"/>
      <c r="H55" s="18"/>
      <c r="I55" s="19"/>
      <c r="J55" s="20"/>
      <c r="K55" s="20"/>
      <c r="L55" s="19"/>
      <c r="M55" s="19"/>
      <c r="N55" s="17"/>
      <c r="O55" s="17"/>
      <c r="P55" s="17"/>
    </row>
    <row r="56" spans="1:16" ht="13.5" thickBot="1" x14ac:dyDescent="0.25"/>
    <row r="57" spans="1:16" ht="24" customHeight="1" thickBot="1" x14ac:dyDescent="0.25">
      <c r="A57" s="21" t="s">
        <v>26</v>
      </c>
      <c r="B57" s="21"/>
      <c r="C57" s="21"/>
      <c r="D57" s="21"/>
      <c r="E57" s="21"/>
      <c r="F57" s="21"/>
      <c r="G57" s="21"/>
      <c r="H57" s="18"/>
      <c r="I57" s="19"/>
      <c r="J57" s="20"/>
      <c r="K57" s="20"/>
      <c r="L57" s="19"/>
      <c r="M57" s="19"/>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N4:P38 A4:E44 A45:F65536">
    <cfRule type="cellIs" dxfId="56" priority="473" operator="equal">
      <formula>"X"</formula>
    </cfRule>
    <cfRule type="cellIs" dxfId="55" priority="474" operator="equal">
      <formula>"F"</formula>
    </cfRule>
    <cfRule type="cellIs" dxfId="54" priority="475" operator="equal">
      <formula>"P"</formula>
    </cfRule>
  </conditionalFormatting>
  <conditionalFormatting sqref="N1:IM2">
    <cfRule type="cellIs" dxfId="53" priority="154" operator="equal">
      <formula>"X"</formula>
    </cfRule>
    <cfRule type="cellIs" dxfId="52" priority="155" operator="equal">
      <formula>"F"</formula>
    </cfRule>
    <cfRule type="cellIs" dxfId="51" priority="156" operator="equal">
      <formula>"P"</formula>
    </cfRule>
  </conditionalFormatting>
  <conditionalFormatting sqref="N39:IM65536">
    <cfRule type="cellIs" dxfId="50" priority="322" operator="equal">
      <formula>"X"</formula>
    </cfRule>
    <cfRule type="cellIs" dxfId="49" priority="323" operator="equal">
      <formula>"F"</formula>
    </cfRule>
    <cfRule type="cellIs" dxfId="48" priority="324" operator="equal">
      <formula>"P"</formula>
    </cfRule>
  </conditionalFormatting>
  <conditionalFormatting sqref="H4:H65536">
    <cfRule type="cellIs" dxfId="47" priority="79" operator="equal">
      <formula>"X"</formula>
    </cfRule>
    <cfRule type="cellIs" dxfId="46" priority="80" operator="equal">
      <formula>"F"</formula>
    </cfRule>
    <cfRule type="cellIs" dxfId="45" priority="81" operator="equal">
      <formula>"P"</formula>
    </cfRule>
  </conditionalFormatting>
  <conditionalFormatting sqref="H1:H2">
    <cfRule type="cellIs" dxfId="44" priority="82" operator="equal">
      <formula>"X"</formula>
    </cfRule>
    <cfRule type="cellIs" dxfId="43" priority="83" operator="equal">
      <formula>"F"</formula>
    </cfRule>
    <cfRule type="cellIs" dxfId="42" priority="84" operator="equal">
      <formula>"P"</formula>
    </cfRule>
  </conditionalFormatting>
  <conditionalFormatting sqref="I4:I65536">
    <cfRule type="cellIs" dxfId="41" priority="37" operator="equal">
      <formula>"X"</formula>
    </cfRule>
    <cfRule type="cellIs" dxfId="40" priority="38" operator="equal">
      <formula>"F"</formula>
    </cfRule>
    <cfRule type="cellIs" dxfId="39" priority="39" operator="equal">
      <formula>"P"</formula>
    </cfRule>
  </conditionalFormatting>
  <conditionalFormatting sqref="I1:I2">
    <cfRule type="cellIs" dxfId="38" priority="40" operator="equal">
      <formula>"X"</formula>
    </cfRule>
    <cfRule type="cellIs" dxfId="37" priority="41" operator="equal">
      <formula>"F"</formula>
    </cfRule>
    <cfRule type="cellIs" dxfId="36" priority="42" operator="equal">
      <formula>"P"</formula>
    </cfRule>
  </conditionalFormatting>
  <conditionalFormatting sqref="L4:L65536">
    <cfRule type="cellIs" dxfId="23" priority="19" operator="equal">
      <formula>"X"</formula>
    </cfRule>
    <cfRule type="cellIs" dxfId="22" priority="20" operator="equal">
      <formula>"F"</formula>
    </cfRule>
    <cfRule type="cellIs" dxfId="21" priority="21" operator="equal">
      <formula>"P"</formula>
    </cfRule>
  </conditionalFormatting>
  <conditionalFormatting sqref="L1:L2">
    <cfRule type="cellIs" dxfId="20" priority="22" operator="equal">
      <formula>"X"</formula>
    </cfRule>
    <cfRule type="cellIs" dxfId="19" priority="23" operator="equal">
      <formula>"F"</formula>
    </cfRule>
    <cfRule type="cellIs" dxfId="18" priority="24" operator="equal">
      <formula>"P"</formula>
    </cfRule>
  </conditionalFormatting>
  <conditionalFormatting sqref="M4:M65536">
    <cfRule type="cellIs" dxfId="17" priority="13" operator="equal">
      <formula>"X"</formula>
    </cfRule>
    <cfRule type="cellIs" dxfId="16" priority="14" operator="equal">
      <formula>"F"</formula>
    </cfRule>
    <cfRule type="cellIs" dxfId="15" priority="15" operator="equal">
      <formula>"P"</formula>
    </cfRule>
  </conditionalFormatting>
  <conditionalFormatting sqref="M1:M2">
    <cfRule type="cellIs" dxfId="14" priority="16" operator="equal">
      <formula>"X"</formula>
    </cfRule>
    <cfRule type="cellIs" dxfId="13" priority="17" operator="equal">
      <formula>"F"</formula>
    </cfRule>
    <cfRule type="cellIs" dxfId="12" priority="18" operator="equal">
      <formula>"P"</formula>
    </cfRule>
  </conditionalFormatting>
  <conditionalFormatting sqref="J4:J65536">
    <cfRule type="cellIs" dxfId="11" priority="7" operator="equal">
      <formula>"X"</formula>
    </cfRule>
    <cfRule type="cellIs" dxfId="10" priority="8" operator="equal">
      <formula>"F"</formula>
    </cfRule>
    <cfRule type="cellIs" dxfId="9" priority="9" operator="equal">
      <formula>"P"</formula>
    </cfRule>
  </conditionalFormatting>
  <conditionalFormatting sqref="J1:J2">
    <cfRule type="cellIs" dxfId="8" priority="10" operator="equal">
      <formula>"X"</formula>
    </cfRule>
    <cfRule type="cellIs" dxfId="7" priority="11" operator="equal">
      <formula>"F"</formula>
    </cfRule>
    <cfRule type="cellIs" dxfId="6" priority="12" operator="equal">
      <formula>"P"</formula>
    </cfRule>
  </conditionalFormatting>
  <conditionalFormatting sqref="K4:K65536">
    <cfRule type="cellIs" dxfId="5" priority="1" operator="equal">
      <formula>"X"</formula>
    </cfRule>
    <cfRule type="cellIs" dxfId="4" priority="2" operator="equal">
      <formula>"F"</formula>
    </cfRule>
    <cfRule type="cellIs" dxfId="3" priority="3" operator="equal">
      <formula>"P"</formula>
    </cfRule>
  </conditionalFormatting>
  <conditionalFormatting sqref="K1:K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09-10-2025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2025-10-09T22:21:11Z</dcterms:modified>
  <dc:language>pt-BR</dc:language>
</cp:coreProperties>
</file>